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rifs\2025-03-01 Tarifs et Bon de commande\Tarifs publics\"/>
    </mc:Choice>
  </mc:AlternateContent>
  <xr:revisionPtr revIDLastSave="0" documentId="13_ncr:1_{5A13CC12-E465-475F-AF49-30FAC0A3D070}" xr6:coauthVersionLast="47" xr6:coauthVersionMax="47" xr10:uidLastSave="{00000000-0000-0000-0000-000000000000}"/>
  <workbookProtection workbookAlgorithmName="SHA-512" workbookHashValue="oqz1LFjdVxVrKlYkvStgG3H5hCTq7btCJepZhAkuYVL3JATbiAlaFiRGoGfolXhlrMI5ULlfkDPyrVf8325a1Q==" workbookSaltValue="7/D3UNAe1L3ljLnbztL39A==" workbookSpinCount="100000" lockStructure="1"/>
  <bookViews>
    <workbookView xWindow="-120" yWindow="-120" windowWidth="20730" windowHeight="11070" xr2:uid="{7792F4FC-4095-498A-A902-071BCE9CD6C7}"/>
  </bookViews>
  <sheets>
    <sheet name="Feuil1" sheetId="1" r:id="rId1"/>
  </sheets>
  <definedNames>
    <definedName name="_xlnm.Print_Area" localSheetId="0">Feuil1!$A$2:$O$67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1" l="1"/>
  <c r="O67" i="1" s="1"/>
  <c r="O56" i="1" l="1"/>
  <c r="O57" i="1"/>
  <c r="O58" i="1"/>
  <c r="O59" i="1"/>
  <c r="O60" i="1"/>
  <c r="O61" i="1"/>
  <c r="O62" i="1"/>
  <c r="O63" i="1"/>
  <c r="O64" i="1"/>
  <c r="O65" i="1"/>
  <c r="O55" i="1"/>
  <c r="O39" i="1"/>
  <c r="O35" i="1"/>
  <c r="O34" i="1"/>
  <c r="O30" i="1"/>
  <c r="O29" i="1"/>
  <c r="O28" i="1"/>
  <c r="G35" i="1"/>
  <c r="G34" i="1"/>
  <c r="G31" i="1"/>
  <c r="G30" i="1"/>
  <c r="G29" i="1"/>
  <c r="G62" i="1"/>
  <c r="G55" i="1"/>
  <c r="O43" i="1"/>
  <c r="O23" i="1"/>
  <c r="O22" i="1"/>
  <c r="O21" i="1"/>
  <c r="G28" i="1"/>
  <c r="O20" i="1"/>
  <c r="O19" i="1"/>
  <c r="O18" i="1"/>
  <c r="O46" i="1" l="1"/>
  <c r="O47" i="1"/>
  <c r="O48" i="1"/>
  <c r="O49" i="1"/>
  <c r="O50" i="1"/>
  <c r="O51" i="1"/>
  <c r="O52" i="1"/>
  <c r="O53" i="1"/>
  <c r="O54" i="1"/>
  <c r="O45" i="1"/>
  <c r="O40" i="1"/>
  <c r="O38" i="1"/>
  <c r="O42" i="1"/>
  <c r="O41" i="1"/>
  <c r="G60" i="1"/>
  <c r="G53" i="1"/>
  <c r="G52" i="1"/>
  <c r="G51" i="1"/>
  <c r="G43" i="1"/>
  <c r="G42" i="1"/>
  <c r="G41" i="1"/>
  <c r="G25" i="1"/>
  <c r="G26" i="1"/>
  <c r="G24" i="1"/>
  <c r="G59" i="1"/>
  <c r="G49" i="1"/>
  <c r="O33" i="1" l="1"/>
  <c r="O32" i="1"/>
  <c r="G64" i="1"/>
  <c r="G63" i="1"/>
  <c r="G58" i="1"/>
  <c r="G57" i="1"/>
  <c r="G56" i="1"/>
  <c r="G50" i="1"/>
  <c r="G48" i="1"/>
  <c r="G47" i="1"/>
  <c r="G46" i="1"/>
  <c r="G45" i="1"/>
  <c r="G40" i="1"/>
  <c r="G39" i="1"/>
  <c r="G38" i="1"/>
  <c r="G33" i="1"/>
  <c r="G32" i="1"/>
  <c r="O27" i="1"/>
  <c r="O26" i="1"/>
  <c r="O25" i="1"/>
  <c r="G23" i="1"/>
  <c r="G22" i="1"/>
  <c r="G21" i="1"/>
  <c r="G20" i="1"/>
  <c r="G19" i="1"/>
  <c r="G18" i="1"/>
  <c r="O66" i="1" l="1"/>
</calcChain>
</file>

<file path=xl/sharedStrings.xml><?xml version="1.0" encoding="utf-8"?>
<sst xmlns="http://schemas.openxmlformats.org/spreadsheetml/2006/main" count="163" uniqueCount="95">
  <si>
    <t>coffret 400g</t>
  </si>
  <si>
    <t>DUO DE CHOC</t>
  </si>
  <si>
    <t>coffret 450g</t>
  </si>
  <si>
    <t>ballotin 300g</t>
  </si>
  <si>
    <t>sachet 220g</t>
  </si>
  <si>
    <t>sachet 150g</t>
  </si>
  <si>
    <t>CARRES A CROQUER</t>
  </si>
  <si>
    <t>ballotin 250g</t>
  </si>
  <si>
    <t>barquette 150g</t>
  </si>
  <si>
    <t>blanc</t>
  </si>
  <si>
    <t>lait</t>
  </si>
  <si>
    <t>noir</t>
  </si>
  <si>
    <t>sachet 100g</t>
  </si>
  <si>
    <t>AMILLETTES</t>
  </si>
  <si>
    <t xml:space="preserve">sachet 100g </t>
  </si>
  <si>
    <t>Prix TTC</t>
  </si>
  <si>
    <t>Désignation produit</t>
  </si>
  <si>
    <t>MOULAGES</t>
  </si>
  <si>
    <t>sachet 150 g</t>
  </si>
  <si>
    <t>sachet 250 g</t>
  </si>
  <si>
    <t>FRITURES</t>
  </si>
  <si>
    <t>boîte 500g</t>
  </si>
  <si>
    <t>ballotin 265g</t>
  </si>
  <si>
    <t>Date de commande :</t>
  </si>
  <si>
    <t>Adresse :</t>
  </si>
  <si>
    <t>Total TTC</t>
  </si>
  <si>
    <t>Lieu de réception :</t>
  </si>
  <si>
    <t>Nom - Prénom :</t>
  </si>
  <si>
    <t>Date souhaitée de réception :</t>
  </si>
  <si>
    <t>Frais d'envoi offerts à partir de 60€ de commande</t>
  </si>
  <si>
    <t>Tous nos produits sont bio et fabriqués artisanalement dans notre atelier à Amilly (45).</t>
  </si>
  <si>
    <t>en sachet - noir</t>
  </si>
  <si>
    <t>en sachet - lait</t>
  </si>
  <si>
    <t>MINI-TABLETTES</t>
  </si>
  <si>
    <t>noir, lait et blanc (/100g)</t>
  </si>
  <si>
    <t>GRAND CRU TESORO</t>
  </si>
  <si>
    <t>Nature 75%</t>
  </si>
  <si>
    <t>NOIR</t>
  </si>
  <si>
    <t>Nature 70%</t>
  </si>
  <si>
    <t>Noisette grillée</t>
  </si>
  <si>
    <t>Sésame grillé</t>
  </si>
  <si>
    <t>Multigraines</t>
  </si>
  <si>
    <t>Croustillant</t>
  </si>
  <si>
    <t>Gingembre confit</t>
  </si>
  <si>
    <t>Orange confite</t>
  </si>
  <si>
    <t>Pain d'épices</t>
  </si>
  <si>
    <t>Masse de cacao</t>
  </si>
  <si>
    <t>Nature</t>
  </si>
  <si>
    <t>Blé soufflé</t>
  </si>
  <si>
    <t>Café</t>
  </si>
  <si>
    <t>Coco</t>
  </si>
  <si>
    <t>LAIT</t>
  </si>
  <si>
    <t>BLANC</t>
  </si>
  <si>
    <t>DIVERS</t>
  </si>
  <si>
    <t>Chocolat cru</t>
  </si>
  <si>
    <t>en étui - tablette 70g</t>
  </si>
  <si>
    <t>VRAC - tablette 70g</t>
  </si>
  <si>
    <t>Grué de cacao</t>
  </si>
  <si>
    <t>Noir Cuisine 80%</t>
  </si>
  <si>
    <t>Croc'grué</t>
  </si>
  <si>
    <t>sachet 130g</t>
  </si>
  <si>
    <t>Tiphaine : 06 83 76 05 69  /  Guy : 06 47 59 71 65</t>
  </si>
  <si>
    <t>Nombre unités</t>
  </si>
  <si>
    <t>poids (g)</t>
  </si>
  <si>
    <t>/ 100g</t>
  </si>
  <si>
    <t>Nbre tablettes   OU     Poids (g)</t>
  </si>
  <si>
    <t>noir, lait et blanc</t>
  </si>
  <si>
    <t>VRAC - noir</t>
  </si>
  <si>
    <t>VRAC - lait</t>
  </si>
  <si>
    <t>en sachet - blanc</t>
  </si>
  <si>
    <t>VRAC - blanc</t>
  </si>
  <si>
    <t>tablette 90g</t>
  </si>
  <si>
    <t>VRAC - noir (/100g)</t>
  </si>
  <si>
    <t>VRAC - lait (/100g)</t>
  </si>
  <si>
    <t>VRAC - blanc (/100g)</t>
  </si>
  <si>
    <t>friture</t>
  </si>
  <si>
    <t>mini-tablettes</t>
  </si>
  <si>
    <t>VRAC (/100g)</t>
  </si>
  <si>
    <r>
      <t xml:space="preserve">TOTAL :
</t>
    </r>
    <r>
      <rPr>
        <b/>
        <sz val="11"/>
        <color theme="1"/>
        <rFont val="Calibri"/>
        <family val="2"/>
        <scheme val="minor"/>
      </rPr>
      <t>(TTC)</t>
    </r>
  </si>
  <si>
    <t>Commentaires :</t>
  </si>
  <si>
    <t>80% avec fèves</t>
  </si>
  <si>
    <t>Renseigner les cases jaunes</t>
  </si>
  <si>
    <t>TABLETTES en VRAC</t>
  </si>
  <si>
    <t>Amillettes</t>
  </si>
  <si>
    <r>
      <t xml:space="preserve">Carrés          </t>
    </r>
    <r>
      <rPr>
        <sz val="10"/>
        <color theme="1"/>
        <rFont val="Calibri"/>
        <family val="2"/>
        <scheme val="minor"/>
      </rPr>
      <t>VRAC -</t>
    </r>
  </si>
  <si>
    <t>Tarifs applicables au 01/03/2025</t>
  </si>
  <si>
    <t>SUCETTE LAPIN</t>
  </si>
  <si>
    <t>sucette 15g</t>
  </si>
  <si>
    <t>TABLETTE ŒUF</t>
  </si>
  <si>
    <t>PETITS ŒUFS CROUTILLANTS</t>
  </si>
  <si>
    <t>Poule 25g</t>
  </si>
  <si>
    <t>Poussin 80g</t>
  </si>
  <si>
    <t>petits œufs</t>
  </si>
  <si>
    <t>sachet 70g</t>
  </si>
  <si>
    <t>sachet 120g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</si>
</sst>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[$€-40C];\-#,##0.00\ [$€-40C]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8A8D5E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8A8D5E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8A8D5E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rgb="FF8A8D5E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8A8D5E"/>
        <bgColor indexed="64"/>
      </patternFill>
    </fill>
    <fill>
      <patternFill patternType="solid">
        <fgColor rgb="FFFFFBC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top"/>
    </xf>
    <xf numFmtId="0" fontId="5" fillId="4" borderId="1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Continuous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left" vertical="center"/>
    </xf>
    <xf numFmtId="2" fontId="2" fillId="2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Continuous" vertical="center" wrapText="1"/>
    </xf>
    <xf numFmtId="0" fontId="5" fillId="4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/>
    </xf>
    <xf numFmtId="164" fontId="14" fillId="2" borderId="7" xfId="0" applyNumberFormat="1" applyFont="1" applyFill="1" applyBorder="1" applyAlignment="1">
      <alignment vertical="center"/>
    </xf>
    <xf numFmtId="164" fontId="4" fillId="2" borderId="10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left" vertical="center"/>
    </xf>
    <xf numFmtId="2" fontId="5" fillId="6" borderId="4" xfId="0" applyNumberFormat="1" applyFont="1" applyFill="1" applyBorder="1" applyAlignment="1">
      <alignment horizontal="left" vertical="center"/>
    </xf>
    <xf numFmtId="2" fontId="2" fillId="6" borderId="2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10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left" vertical="center"/>
    </xf>
    <xf numFmtId="2" fontId="2" fillId="6" borderId="4" xfId="0" applyNumberFormat="1" applyFont="1" applyFill="1" applyBorder="1" applyAlignment="1">
      <alignment horizontal="left" vertical="center"/>
    </xf>
    <xf numFmtId="2" fontId="2" fillId="6" borderId="3" xfId="0" applyNumberFormat="1" applyFont="1" applyFill="1" applyBorder="1" applyAlignment="1">
      <alignment horizontal="left" vertical="center"/>
    </xf>
    <xf numFmtId="165" fontId="4" fillId="6" borderId="1" xfId="1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right" vertical="top" wrapText="1"/>
    </xf>
    <xf numFmtId="2" fontId="1" fillId="6" borderId="11" xfId="0" applyNumberFormat="1" applyFont="1" applyFill="1" applyBorder="1" applyAlignment="1">
      <alignment horizontal="center" vertical="center"/>
    </xf>
    <xf numFmtId="2" fontId="1" fillId="6" borderId="12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14" fontId="0" fillId="5" borderId="1" xfId="0" applyNumberFormat="1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164" fontId="13" fillId="2" borderId="8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BC1"/>
      <color rgb="FF8A8D5E"/>
      <color rgb="FFF9E96F"/>
      <color rgb="FFF2D25C"/>
      <color rgb="FFF2B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13184</xdr:rowOff>
    </xdr:from>
    <xdr:to>
      <xdr:col>1</xdr:col>
      <xdr:colOff>261938</xdr:colOff>
      <xdr:row>6</xdr:row>
      <xdr:rowOff>70169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FD090B62-819C-4E68-B049-2AB920960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03684"/>
          <a:ext cx="1238250" cy="1069016"/>
        </a:xfrm>
        <a:prstGeom prst="rect">
          <a:avLst/>
        </a:prstGeom>
      </xdr:spPr>
    </xdr:pic>
    <xdr:clientData/>
  </xdr:twoCellAnchor>
  <xdr:twoCellAnchor editAs="oneCell">
    <xdr:from>
      <xdr:col>13</xdr:col>
      <xdr:colOff>414866</xdr:colOff>
      <xdr:row>1</xdr:row>
      <xdr:rowOff>57522</xdr:rowOff>
    </xdr:from>
    <xdr:to>
      <xdr:col>14</xdr:col>
      <xdr:colOff>434149</xdr:colOff>
      <xdr:row>5</xdr:row>
      <xdr:rowOff>221456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AC1D715-F8B3-4575-A197-25F6CCCBD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82791" y="248022"/>
          <a:ext cx="857483" cy="9235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139127</xdr:rowOff>
    </xdr:from>
    <xdr:to>
      <xdr:col>4</xdr:col>
      <xdr:colOff>152400</xdr:colOff>
      <xdr:row>67</xdr:row>
      <xdr:rowOff>104787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70BE5F2-3468-4B30-93D6-0DE39FC355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5209"/>
        <a:stretch/>
      </xdr:blipFill>
      <xdr:spPr>
        <a:xfrm>
          <a:off x="0" y="17903252"/>
          <a:ext cx="3188494" cy="644316"/>
        </a:xfrm>
        <a:prstGeom prst="rect">
          <a:avLst/>
        </a:prstGeom>
      </xdr:spPr>
    </xdr:pic>
    <xdr:clientData/>
  </xdr:twoCellAnchor>
  <xdr:twoCellAnchor editAs="oneCell">
    <xdr:from>
      <xdr:col>4</xdr:col>
      <xdr:colOff>902263</xdr:colOff>
      <xdr:row>0</xdr:row>
      <xdr:rowOff>158842</xdr:rowOff>
    </xdr:from>
    <xdr:to>
      <xdr:col>10</xdr:col>
      <xdr:colOff>277919</xdr:colOff>
      <xdr:row>4</xdr:row>
      <xdr:rowOff>127000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CC5C1B-D034-4CC5-BDA8-BF41B85B2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863" y="158842"/>
          <a:ext cx="4049256" cy="730158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1</xdr:row>
      <xdr:rowOff>38100</xdr:rowOff>
    </xdr:from>
    <xdr:to>
      <xdr:col>11</xdr:col>
      <xdr:colOff>610279</xdr:colOff>
      <xdr:row>5</xdr:row>
      <xdr:rowOff>136414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D079FC7-A8F0-411C-AE2F-95B7AC437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267575" y="228600"/>
          <a:ext cx="1629454" cy="860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0032-A83A-41CC-B2C7-1644D373C702}">
  <dimension ref="A1:BO82"/>
  <sheetViews>
    <sheetView tabSelected="1" view="pageBreakPreview" zoomScaleNormal="100" zoomScaleSheetLayoutView="100" workbookViewId="0">
      <selection activeCell="P21" sqref="P21"/>
    </sheetView>
  </sheetViews>
  <sheetFormatPr baseColWidth="10" defaultRowHeight="15" x14ac:dyDescent="0.25"/>
  <cols>
    <col min="1" max="1" width="14.7109375" style="2" customWidth="1"/>
    <col min="2" max="2" width="10.28515625" style="2" customWidth="1"/>
    <col min="3" max="3" width="10.28515625" customWidth="1"/>
    <col min="4" max="4" width="10.140625" customWidth="1"/>
    <col min="5" max="5" width="13.7109375" customWidth="1"/>
    <col min="6" max="6" width="13.42578125" customWidth="1"/>
    <col min="7" max="7" width="13" customWidth="1"/>
    <col min="8" max="8" width="6.7109375" style="1" customWidth="1"/>
    <col min="9" max="9" width="14.28515625" style="1" customWidth="1"/>
    <col min="10" max="11" width="8.85546875" style="1" customWidth="1"/>
    <col min="12" max="12" width="11.42578125" style="1"/>
    <col min="13" max="14" width="12.5703125" style="1" customWidth="1"/>
    <col min="15" max="15" width="14.7109375" style="1" customWidth="1"/>
    <col min="16" max="67" width="11.42578125" style="1"/>
  </cols>
  <sheetData>
    <row r="1" spans="1:67" s="1" customFormat="1" x14ac:dyDescent="0.25">
      <c r="A1" s="3"/>
      <c r="B1" s="3"/>
    </row>
    <row r="2" spans="1:67" s="1" customFormat="1" x14ac:dyDescent="0.25">
      <c r="A2" s="3"/>
      <c r="B2" s="3"/>
    </row>
    <row r="3" spans="1:67" s="1" customFormat="1" x14ac:dyDescent="0.25">
      <c r="A3" s="3"/>
      <c r="B3" s="3"/>
    </row>
    <row r="4" spans="1:67" s="1" customFormat="1" x14ac:dyDescent="0.25">
      <c r="A4" s="3"/>
      <c r="B4" s="3"/>
    </row>
    <row r="5" spans="1:67" s="1" customFormat="1" x14ac:dyDescent="0.25">
      <c r="A5" s="3"/>
      <c r="H5" s="31" t="s">
        <v>85</v>
      </c>
    </row>
    <row r="6" spans="1:67" s="1" customFormat="1" ht="19.5" customHeight="1" x14ac:dyDescent="0.35">
      <c r="A6" s="3"/>
      <c r="B6" s="3"/>
      <c r="C6" s="43" t="s">
        <v>81</v>
      </c>
    </row>
    <row r="7" spans="1:67" s="8" customFormat="1" ht="21" customHeight="1" x14ac:dyDescent="0.25">
      <c r="B7" s="13" t="s">
        <v>27</v>
      </c>
      <c r="C7" s="58"/>
      <c r="D7" s="58"/>
      <c r="E7" s="58"/>
      <c r="F7" s="58"/>
      <c r="G7" s="58"/>
      <c r="I7" s="13" t="s">
        <v>79</v>
      </c>
      <c r="J7" s="57"/>
      <c r="K7" s="57"/>
      <c r="L7" s="57"/>
      <c r="M7" s="57"/>
      <c r="N7" s="57"/>
      <c r="O7" s="57"/>
    </row>
    <row r="8" spans="1:67" s="8" customFormat="1" ht="21" customHeight="1" x14ac:dyDescent="0.25">
      <c r="B8" s="13" t="s">
        <v>23</v>
      </c>
      <c r="C8" s="58"/>
      <c r="D8" s="58"/>
      <c r="E8" s="58"/>
      <c r="F8" s="58"/>
      <c r="G8" s="58"/>
      <c r="I8" s="1"/>
      <c r="J8" s="57"/>
      <c r="K8" s="57"/>
      <c r="L8" s="57"/>
      <c r="M8" s="57"/>
      <c r="N8" s="57"/>
      <c r="O8" s="57"/>
    </row>
    <row r="9" spans="1:67" s="8" customFormat="1" ht="21" customHeight="1" x14ac:dyDescent="0.25">
      <c r="B9" s="13" t="s">
        <v>28</v>
      </c>
      <c r="C9" s="58"/>
      <c r="D9" s="58"/>
      <c r="E9" s="58"/>
      <c r="F9" s="58"/>
      <c r="G9" s="58"/>
      <c r="I9" s="1"/>
      <c r="J9" s="57"/>
      <c r="K9" s="57"/>
      <c r="L9" s="57"/>
      <c r="M9" s="57"/>
      <c r="N9" s="57"/>
      <c r="O9" s="57"/>
    </row>
    <row r="10" spans="1:67" s="8" customFormat="1" ht="21" customHeight="1" x14ac:dyDescent="0.25">
      <c r="A10" s="9"/>
      <c r="B10" s="13" t="s">
        <v>26</v>
      </c>
      <c r="C10" s="58"/>
      <c r="D10" s="58"/>
      <c r="E10" s="58"/>
      <c r="F10" s="58"/>
      <c r="G10" s="58"/>
      <c r="J10" s="57"/>
      <c r="K10" s="57"/>
      <c r="L10" s="57"/>
      <c r="M10" s="57"/>
      <c r="N10" s="57"/>
      <c r="O10" s="57"/>
    </row>
    <row r="11" spans="1:67" s="8" customFormat="1" ht="15.75" x14ac:dyDescent="0.25">
      <c r="A11" s="56" t="s">
        <v>29</v>
      </c>
      <c r="B11" s="56"/>
      <c r="C11" s="56"/>
      <c r="D11" s="56"/>
      <c r="E11" s="56"/>
      <c r="F11" s="56"/>
      <c r="G11" s="56"/>
      <c r="J11" s="57"/>
      <c r="K11" s="57"/>
      <c r="L11" s="57"/>
      <c r="M11" s="57"/>
      <c r="N11" s="57"/>
      <c r="O11" s="57"/>
    </row>
    <row r="12" spans="1:67" s="8" customFormat="1" x14ac:dyDescent="0.25">
      <c r="A12" s="9"/>
      <c r="B12" s="13" t="s">
        <v>24</v>
      </c>
      <c r="C12" s="57"/>
      <c r="D12" s="57"/>
      <c r="E12" s="57"/>
      <c r="F12" s="57"/>
      <c r="G12" s="57"/>
      <c r="J12" s="57"/>
      <c r="K12" s="57"/>
      <c r="L12" s="57"/>
      <c r="M12" s="57"/>
      <c r="N12" s="57"/>
      <c r="O12" s="57"/>
    </row>
    <row r="13" spans="1:67" s="8" customFormat="1" x14ac:dyDescent="0.25">
      <c r="A13" s="9"/>
      <c r="C13" s="57"/>
      <c r="D13" s="57"/>
      <c r="E13" s="57"/>
      <c r="F13" s="57"/>
      <c r="G13" s="57"/>
      <c r="J13" s="57"/>
      <c r="K13" s="57"/>
      <c r="L13" s="57"/>
      <c r="M13" s="57"/>
      <c r="N13" s="57"/>
      <c r="O13" s="57"/>
    </row>
    <row r="14" spans="1:67" s="8" customFormat="1" x14ac:dyDescent="0.25">
      <c r="C14" s="57"/>
      <c r="D14" s="57"/>
      <c r="E14" s="57"/>
      <c r="F14" s="57"/>
      <c r="G14" s="57"/>
      <c r="J14" s="57"/>
      <c r="K14" s="57"/>
      <c r="L14" s="57"/>
      <c r="M14" s="57"/>
      <c r="N14" s="57"/>
      <c r="O14" s="57"/>
    </row>
    <row r="15" spans="1:67" s="8" customFormat="1" ht="11.25" customHeight="1" x14ac:dyDescent="0.25"/>
    <row r="16" spans="1:67" s="5" customFormat="1" ht="23.25" customHeight="1" x14ac:dyDescent="0.2">
      <c r="A16" s="51" t="s">
        <v>16</v>
      </c>
      <c r="B16" s="52"/>
      <c r="C16" s="53"/>
      <c r="D16" s="12" t="s">
        <v>15</v>
      </c>
      <c r="E16" s="18" t="s">
        <v>62</v>
      </c>
      <c r="F16" s="18" t="s">
        <v>63</v>
      </c>
      <c r="G16" s="12" t="s">
        <v>25</v>
      </c>
      <c r="H16" s="4"/>
      <c r="I16" s="51" t="s">
        <v>16</v>
      </c>
      <c r="J16" s="52"/>
      <c r="K16" s="53"/>
      <c r="L16" s="12" t="s">
        <v>15</v>
      </c>
      <c r="M16" s="18" t="s">
        <v>62</v>
      </c>
      <c r="N16" s="18" t="s">
        <v>63</v>
      </c>
      <c r="O16" s="12" t="s">
        <v>25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s="7" customFormat="1" ht="23.25" customHeight="1" x14ac:dyDescent="0.2">
      <c r="A17" s="14" t="s">
        <v>20</v>
      </c>
      <c r="B17" s="14"/>
      <c r="C17" s="14"/>
      <c r="D17" s="15"/>
      <c r="E17" s="16"/>
      <c r="F17" s="16"/>
      <c r="G17" s="17"/>
      <c r="H17" s="6"/>
      <c r="I17" s="14" t="s">
        <v>89</v>
      </c>
      <c r="J17" s="14"/>
      <c r="K17" s="14"/>
      <c r="L17" s="15"/>
      <c r="M17" s="16"/>
      <c r="N17" s="16"/>
      <c r="O17" s="17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67" s="7" customFormat="1" ht="23.25" customHeight="1" x14ac:dyDescent="0.2">
      <c r="A18" s="19" t="s">
        <v>18</v>
      </c>
      <c r="B18" s="20"/>
      <c r="C18" s="21" t="s">
        <v>66</v>
      </c>
      <c r="D18" s="22">
        <v>8.1999999999999993</v>
      </c>
      <c r="E18" s="29"/>
      <c r="F18" s="33"/>
      <c r="G18" s="22" t="str">
        <f>IF(E18="","",D18*E18)</f>
        <v/>
      </c>
      <c r="H18" s="6"/>
      <c r="I18" s="19" t="s">
        <v>18</v>
      </c>
      <c r="J18" s="20"/>
      <c r="K18" s="21" t="s">
        <v>66</v>
      </c>
      <c r="L18" s="22">
        <v>10</v>
      </c>
      <c r="M18" s="29"/>
      <c r="N18" s="33"/>
      <c r="O18" s="22" t="str">
        <f>IF(M18="","",L18*M18)</f>
        <v/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67" s="7" customFormat="1" ht="23.25" customHeight="1" x14ac:dyDescent="0.2">
      <c r="A19" s="19"/>
      <c r="B19" s="20"/>
      <c r="C19" s="21" t="s">
        <v>11</v>
      </c>
      <c r="D19" s="22">
        <v>8.1999999999999993</v>
      </c>
      <c r="E19" s="29"/>
      <c r="F19" s="33"/>
      <c r="G19" s="22" t="str">
        <f t="shared" ref="G19:G23" si="0">IF(E19="","",D19*E19)</f>
        <v/>
      </c>
      <c r="H19" s="6"/>
      <c r="I19" s="19"/>
      <c r="J19" s="20"/>
      <c r="K19" s="21" t="s">
        <v>11</v>
      </c>
      <c r="L19" s="22">
        <v>10</v>
      </c>
      <c r="M19" s="29"/>
      <c r="N19" s="33"/>
      <c r="O19" s="22" t="str">
        <f t="shared" ref="O19:O20" si="1">IF(M19="","",L19*M19)</f>
        <v/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</row>
    <row r="20" spans="1:67" s="7" customFormat="1" ht="23.25" customHeight="1" x14ac:dyDescent="0.2">
      <c r="A20" s="19"/>
      <c r="B20" s="20"/>
      <c r="C20" s="21" t="s">
        <v>10</v>
      </c>
      <c r="D20" s="22">
        <v>8.1999999999999993</v>
      </c>
      <c r="E20" s="29"/>
      <c r="F20" s="33"/>
      <c r="G20" s="22" t="str">
        <f t="shared" si="0"/>
        <v/>
      </c>
      <c r="H20" s="6"/>
      <c r="I20" s="19"/>
      <c r="J20" s="20"/>
      <c r="K20" s="21" t="s">
        <v>10</v>
      </c>
      <c r="L20" s="22">
        <v>10</v>
      </c>
      <c r="M20" s="29"/>
      <c r="N20" s="33"/>
      <c r="O20" s="22" t="str">
        <f t="shared" si="1"/>
        <v/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spans="1:67" s="7" customFormat="1" ht="23.25" customHeight="1" x14ac:dyDescent="0.2">
      <c r="A21" s="19" t="s">
        <v>19</v>
      </c>
      <c r="B21" s="20"/>
      <c r="C21" s="21" t="s">
        <v>66</v>
      </c>
      <c r="D21" s="22">
        <v>13.2</v>
      </c>
      <c r="E21" s="29"/>
      <c r="F21" s="33"/>
      <c r="G21" s="22" t="str">
        <f t="shared" si="0"/>
        <v/>
      </c>
      <c r="H21" s="6"/>
      <c r="I21" s="34" t="s">
        <v>92</v>
      </c>
      <c r="J21" s="35"/>
      <c r="K21" s="36" t="s">
        <v>72</v>
      </c>
      <c r="L21" s="37">
        <v>6.35</v>
      </c>
      <c r="M21" s="38"/>
      <c r="N21" s="29"/>
      <c r="O21" s="37" t="str">
        <f>IF(N21="","",L21*N21/100)</f>
        <v/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</row>
    <row r="22" spans="1:67" s="7" customFormat="1" ht="23.25" customHeight="1" x14ac:dyDescent="0.2">
      <c r="A22" s="23"/>
      <c r="B22" s="24"/>
      <c r="C22" s="21" t="s">
        <v>11</v>
      </c>
      <c r="D22" s="22">
        <v>13.2</v>
      </c>
      <c r="E22" s="29"/>
      <c r="F22" s="33"/>
      <c r="G22" s="22" t="str">
        <f t="shared" si="0"/>
        <v/>
      </c>
      <c r="H22" s="6"/>
      <c r="I22" s="34"/>
      <c r="J22" s="35"/>
      <c r="K22" s="36" t="s">
        <v>73</v>
      </c>
      <c r="L22" s="37">
        <v>6.35</v>
      </c>
      <c r="M22" s="38"/>
      <c r="N22" s="29"/>
      <c r="O22" s="37" t="str">
        <f t="shared" ref="O22:O23" si="2">IF(N22="","",L22*N22/100)</f>
        <v/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</row>
    <row r="23" spans="1:67" s="7" customFormat="1" ht="23.25" customHeight="1" x14ac:dyDescent="0.2">
      <c r="A23" s="23"/>
      <c r="B23" s="24"/>
      <c r="C23" s="21" t="s">
        <v>10</v>
      </c>
      <c r="D23" s="22">
        <v>13.2</v>
      </c>
      <c r="E23" s="29"/>
      <c r="F23" s="33"/>
      <c r="G23" s="22" t="str">
        <f t="shared" si="0"/>
        <v/>
      </c>
      <c r="H23" s="6"/>
      <c r="I23" s="34"/>
      <c r="J23" s="35"/>
      <c r="K23" s="36" t="s">
        <v>74</v>
      </c>
      <c r="L23" s="37">
        <v>6.35</v>
      </c>
      <c r="M23" s="38"/>
      <c r="N23" s="29"/>
      <c r="O23" s="37" t="str">
        <f t="shared" si="2"/>
        <v/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</row>
    <row r="24" spans="1:67" s="7" customFormat="1" ht="23.25" customHeight="1" x14ac:dyDescent="0.2">
      <c r="A24" s="34" t="s">
        <v>75</v>
      </c>
      <c r="B24" s="35"/>
      <c r="C24" s="36" t="s">
        <v>72</v>
      </c>
      <c r="D24" s="37">
        <v>5</v>
      </c>
      <c r="E24" s="38"/>
      <c r="F24" s="29"/>
      <c r="G24" s="37" t="str">
        <f>IF(F24="","",D24*F24/100)</f>
        <v/>
      </c>
      <c r="H24" s="6"/>
      <c r="I24" s="14" t="s">
        <v>88</v>
      </c>
      <c r="J24" s="14"/>
      <c r="K24" s="14"/>
      <c r="L24" s="15"/>
      <c r="M24" s="16"/>
      <c r="N24" s="16"/>
      <c r="O24" s="17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</row>
    <row r="25" spans="1:67" s="7" customFormat="1" ht="23.25" customHeight="1" x14ac:dyDescent="0.2">
      <c r="A25" s="34"/>
      <c r="B25" s="35"/>
      <c r="C25" s="36" t="s">
        <v>73</v>
      </c>
      <c r="D25" s="37">
        <v>5</v>
      </c>
      <c r="E25" s="38"/>
      <c r="F25" s="29"/>
      <c r="G25" s="37" t="str">
        <f t="shared" ref="G25:G26" si="3">IF(F25="","",D25*F25/100)</f>
        <v/>
      </c>
      <c r="H25" s="6"/>
      <c r="I25" s="19" t="s">
        <v>71</v>
      </c>
      <c r="J25" s="20"/>
      <c r="K25" s="21" t="s">
        <v>31</v>
      </c>
      <c r="L25" s="22">
        <v>5.4</v>
      </c>
      <c r="M25" s="29"/>
      <c r="N25" s="33"/>
      <c r="O25" s="22" t="str">
        <f>IF(M25="","",L25*M25)</f>
        <v/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spans="1:67" s="7" customFormat="1" ht="23.25" customHeight="1" x14ac:dyDescent="0.2">
      <c r="A26" s="34"/>
      <c r="B26" s="35"/>
      <c r="C26" s="36" t="s">
        <v>74</v>
      </c>
      <c r="D26" s="37">
        <v>5</v>
      </c>
      <c r="E26" s="38"/>
      <c r="F26" s="29"/>
      <c r="G26" s="37" t="str">
        <f t="shared" si="3"/>
        <v/>
      </c>
      <c r="H26" s="6"/>
      <c r="I26" s="25"/>
      <c r="J26" s="26"/>
      <c r="K26" s="21" t="s">
        <v>32</v>
      </c>
      <c r="L26" s="22">
        <v>5.4</v>
      </c>
      <c r="M26" s="29"/>
      <c r="N26" s="33"/>
      <c r="O26" s="22" t="str">
        <f>IF(M26="","",L26*M26)</f>
        <v/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spans="1:67" s="7" customFormat="1" ht="23.25" customHeight="1" x14ac:dyDescent="0.2">
      <c r="A27" s="14" t="s">
        <v>17</v>
      </c>
      <c r="B27" s="14"/>
      <c r="C27" s="14"/>
      <c r="D27" s="15"/>
      <c r="E27" s="16"/>
      <c r="F27" s="16"/>
      <c r="G27" s="17"/>
      <c r="H27" s="6"/>
      <c r="I27" s="25"/>
      <c r="J27" s="26"/>
      <c r="K27" s="21" t="s">
        <v>69</v>
      </c>
      <c r="L27" s="22">
        <v>5.4</v>
      </c>
      <c r="M27" s="29"/>
      <c r="N27" s="33"/>
      <c r="O27" s="22" t="str">
        <f>IF(M27="","",L27*M27)</f>
        <v/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spans="1:67" s="7" customFormat="1" ht="23.25" customHeight="1" x14ac:dyDescent="0.2">
      <c r="A28" s="44" t="s">
        <v>90</v>
      </c>
      <c r="B28" s="20"/>
      <c r="C28" s="21" t="s">
        <v>31</v>
      </c>
      <c r="D28" s="22">
        <v>3.25</v>
      </c>
      <c r="E28" s="29"/>
      <c r="F28" s="33"/>
      <c r="G28" s="22" t="str">
        <f>IF(E28="","",D28*E28)</f>
        <v/>
      </c>
      <c r="H28" s="6"/>
      <c r="I28" s="34"/>
      <c r="J28" s="39"/>
      <c r="K28" s="36" t="s">
        <v>67</v>
      </c>
      <c r="L28" s="37">
        <v>5.15</v>
      </c>
      <c r="M28" s="29"/>
      <c r="N28" s="38"/>
      <c r="O28" s="37" t="str">
        <f t="shared" ref="O28:O30" si="4">IF(M28="","",L28*M28)</f>
        <v/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spans="1:67" s="7" customFormat="1" ht="23.25" customHeight="1" x14ac:dyDescent="0.2">
      <c r="A29" s="45"/>
      <c r="B29" s="20"/>
      <c r="C29" s="21" t="s">
        <v>32</v>
      </c>
      <c r="D29" s="22">
        <v>3.25</v>
      </c>
      <c r="E29" s="29"/>
      <c r="F29" s="33"/>
      <c r="G29" s="22" t="str">
        <f>IF(E29="","",D29*E29)</f>
        <v/>
      </c>
      <c r="H29" s="6"/>
      <c r="I29" s="41"/>
      <c r="J29" s="40"/>
      <c r="K29" s="36" t="s">
        <v>68</v>
      </c>
      <c r="L29" s="37">
        <v>5.15</v>
      </c>
      <c r="M29" s="29"/>
      <c r="N29" s="38"/>
      <c r="O29" s="37" t="str">
        <f t="shared" si="4"/>
        <v/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spans="1:67" s="7" customFormat="1" ht="23.25" customHeight="1" x14ac:dyDescent="0.2">
      <c r="A30" s="34"/>
      <c r="B30" s="39"/>
      <c r="C30" s="36" t="s">
        <v>67</v>
      </c>
      <c r="D30" s="37">
        <v>2.95</v>
      </c>
      <c r="E30" s="29"/>
      <c r="F30" s="38"/>
      <c r="G30" s="37" t="str">
        <f t="shared" ref="G30:G31" si="5">IF(E30="","",D30*E30)</f>
        <v/>
      </c>
      <c r="H30" s="6"/>
      <c r="I30" s="41"/>
      <c r="J30" s="40"/>
      <c r="K30" s="36" t="s">
        <v>70</v>
      </c>
      <c r="L30" s="37">
        <v>5.15</v>
      </c>
      <c r="M30" s="29"/>
      <c r="N30" s="38"/>
      <c r="O30" s="37" t="str">
        <f t="shared" si="4"/>
        <v/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spans="1:67" s="7" customFormat="1" ht="23.25" customHeight="1" x14ac:dyDescent="0.2">
      <c r="A31" s="34"/>
      <c r="B31" s="39"/>
      <c r="C31" s="36" t="s">
        <v>68</v>
      </c>
      <c r="D31" s="37">
        <v>2.95</v>
      </c>
      <c r="E31" s="29"/>
      <c r="F31" s="38"/>
      <c r="G31" s="37" t="str">
        <f t="shared" si="5"/>
        <v/>
      </c>
      <c r="H31" s="6"/>
      <c r="I31" s="14" t="s">
        <v>86</v>
      </c>
      <c r="J31" s="14"/>
      <c r="K31" s="14"/>
      <c r="L31" s="15"/>
      <c r="M31" s="16"/>
      <c r="N31" s="16"/>
      <c r="O31" s="17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spans="1:67" s="7" customFormat="1" ht="23.25" customHeight="1" x14ac:dyDescent="0.2">
      <c r="A32" s="44" t="s">
        <v>91</v>
      </c>
      <c r="B32" s="20"/>
      <c r="C32" s="21" t="s">
        <v>31</v>
      </c>
      <c r="D32" s="22">
        <v>7.1</v>
      </c>
      <c r="E32" s="29"/>
      <c r="F32" s="33"/>
      <c r="G32" s="22" t="str">
        <f>IF(E32="","",D32*E32)</f>
        <v/>
      </c>
      <c r="H32" s="6"/>
      <c r="I32" s="19" t="s">
        <v>87</v>
      </c>
      <c r="J32" s="20"/>
      <c r="K32" s="21" t="s">
        <v>31</v>
      </c>
      <c r="L32" s="22">
        <v>2.2999999999999998</v>
      </c>
      <c r="M32" s="29"/>
      <c r="N32" s="33"/>
      <c r="O32" s="22" t="str">
        <f>IF(M32="","",L32*M32)</f>
        <v/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1:67" s="7" customFormat="1" ht="23.25" customHeight="1" x14ac:dyDescent="0.2">
      <c r="A33" s="45"/>
      <c r="B33" s="20"/>
      <c r="C33" s="21" t="s">
        <v>32</v>
      </c>
      <c r="D33" s="22">
        <v>7.1</v>
      </c>
      <c r="E33" s="29"/>
      <c r="F33" s="33"/>
      <c r="G33" s="22" t="str">
        <f>IF(E33="","",D33*E33)</f>
        <v/>
      </c>
      <c r="H33" s="6"/>
      <c r="I33" s="25"/>
      <c r="J33" s="26"/>
      <c r="K33" s="21" t="s">
        <v>32</v>
      </c>
      <c r="L33" s="22">
        <v>2.2999999999999998</v>
      </c>
      <c r="M33" s="29"/>
      <c r="N33" s="33"/>
      <c r="O33" s="22" t="str">
        <f>IF(M33="","",L33*M33)</f>
        <v/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</row>
    <row r="34" spans="1:67" s="7" customFormat="1" ht="23.25" customHeight="1" x14ac:dyDescent="0.2">
      <c r="A34" s="34"/>
      <c r="B34" s="39"/>
      <c r="C34" s="36" t="s">
        <v>67</v>
      </c>
      <c r="D34" s="37">
        <v>6.8</v>
      </c>
      <c r="E34" s="29"/>
      <c r="F34" s="38"/>
      <c r="G34" s="37" t="str">
        <f t="shared" ref="G34:G35" si="6">IF(E34="","",D34*E34)</f>
        <v/>
      </c>
      <c r="H34" s="6"/>
      <c r="I34" s="34"/>
      <c r="J34" s="39"/>
      <c r="K34" s="36" t="s">
        <v>67</v>
      </c>
      <c r="L34" s="37">
        <v>1.95</v>
      </c>
      <c r="M34" s="29"/>
      <c r="N34" s="38"/>
      <c r="O34" s="37" t="str">
        <f t="shared" ref="O34:O35" si="7">IF(M34="","",L34*M34)</f>
        <v/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</row>
    <row r="35" spans="1:67" s="7" customFormat="1" ht="23.25" customHeight="1" x14ac:dyDescent="0.2">
      <c r="A35" s="34"/>
      <c r="B35" s="39"/>
      <c r="C35" s="36" t="s">
        <v>68</v>
      </c>
      <c r="D35" s="37">
        <v>6.8</v>
      </c>
      <c r="E35" s="29"/>
      <c r="F35" s="38"/>
      <c r="G35" s="37" t="str">
        <f t="shared" si="6"/>
        <v/>
      </c>
      <c r="H35" s="6"/>
      <c r="I35" s="41"/>
      <c r="J35" s="40"/>
      <c r="K35" s="36" t="s">
        <v>68</v>
      </c>
      <c r="L35" s="37">
        <v>1.95</v>
      </c>
      <c r="M35" s="29"/>
      <c r="N35" s="38"/>
      <c r="O35" s="37" t="str">
        <f t="shared" si="7"/>
        <v/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</row>
    <row r="36" spans="1:67" s="7" customFormat="1" ht="23.25" customHeight="1" x14ac:dyDescent="0.2">
      <c r="A36" s="51" t="s">
        <v>16</v>
      </c>
      <c r="B36" s="52"/>
      <c r="C36" s="53"/>
      <c r="D36" s="12" t="s">
        <v>15</v>
      </c>
      <c r="E36" s="18" t="s">
        <v>62</v>
      </c>
      <c r="F36" s="18" t="s">
        <v>63</v>
      </c>
      <c r="G36" s="12" t="s">
        <v>25</v>
      </c>
      <c r="H36" s="6"/>
      <c r="I36" s="51" t="s">
        <v>16</v>
      </c>
      <c r="J36" s="52"/>
      <c r="K36" s="53"/>
      <c r="L36" s="12" t="s">
        <v>15</v>
      </c>
      <c r="M36" s="18" t="s">
        <v>62</v>
      </c>
      <c r="N36" s="18" t="s">
        <v>63</v>
      </c>
      <c r="O36" s="12" t="s">
        <v>25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</row>
    <row r="37" spans="1:67" s="7" customFormat="1" ht="18" customHeight="1" x14ac:dyDescent="0.2">
      <c r="A37" s="14" t="s">
        <v>33</v>
      </c>
      <c r="B37" s="14"/>
      <c r="C37" s="14"/>
      <c r="D37" s="15"/>
      <c r="E37" s="16"/>
      <c r="F37" s="16"/>
      <c r="G37" s="17"/>
      <c r="H37" s="6"/>
      <c r="I37" s="14" t="s">
        <v>53</v>
      </c>
      <c r="J37" s="14"/>
      <c r="K37" s="14"/>
      <c r="L37" s="15"/>
      <c r="M37" s="16"/>
      <c r="N37" s="16"/>
      <c r="O37" s="1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</row>
    <row r="38" spans="1:67" s="7" customFormat="1" ht="23.25" customHeight="1" x14ac:dyDescent="0.2">
      <c r="A38" s="19" t="s">
        <v>14</v>
      </c>
      <c r="B38" s="20"/>
      <c r="C38" s="21" t="s">
        <v>66</v>
      </c>
      <c r="D38" s="22">
        <v>5.5</v>
      </c>
      <c r="E38" s="29"/>
      <c r="F38" s="33"/>
      <c r="G38" s="22" t="str">
        <f>IF(E38="","",D38*E38)</f>
        <v/>
      </c>
      <c r="H38" s="6"/>
      <c r="I38" s="19" t="s">
        <v>54</v>
      </c>
      <c r="J38" s="20"/>
      <c r="K38" s="21" t="s">
        <v>55</v>
      </c>
      <c r="L38" s="22">
        <v>5.6</v>
      </c>
      <c r="M38" s="29"/>
      <c r="N38" s="33"/>
      <c r="O38" s="22" t="str">
        <f>IF(M38="","",L38*M38)</f>
        <v/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</row>
    <row r="39" spans="1:67" s="7" customFormat="1" ht="23.25" customHeight="1" x14ac:dyDescent="0.2">
      <c r="A39" s="25"/>
      <c r="B39" s="26"/>
      <c r="C39" s="21" t="s">
        <v>11</v>
      </c>
      <c r="D39" s="22">
        <v>5.5</v>
      </c>
      <c r="E39" s="29"/>
      <c r="F39" s="33"/>
      <c r="G39" s="22" t="str">
        <f>IF(E39="","",D39*E39)</f>
        <v/>
      </c>
      <c r="H39" s="6"/>
      <c r="I39" s="34"/>
      <c r="J39" s="35"/>
      <c r="K39" s="36" t="s">
        <v>56</v>
      </c>
      <c r="L39" s="37">
        <v>5.3</v>
      </c>
      <c r="M39" s="29"/>
      <c r="N39" s="38"/>
      <c r="O39" s="37" t="str">
        <f>IF(M39="","",L39*M39)</f>
        <v/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</row>
    <row r="40" spans="1:67" s="7" customFormat="1" ht="23.25" customHeight="1" x14ac:dyDescent="0.2">
      <c r="A40" s="25"/>
      <c r="B40" s="26"/>
      <c r="C40" s="21" t="s">
        <v>10</v>
      </c>
      <c r="D40" s="22">
        <v>5.5</v>
      </c>
      <c r="E40" s="29"/>
      <c r="F40" s="33"/>
      <c r="G40" s="22" t="str">
        <f>IF(E40="","",D40*E40)</f>
        <v/>
      </c>
      <c r="H40" s="6"/>
      <c r="I40" s="19" t="s">
        <v>57</v>
      </c>
      <c r="J40" s="20"/>
      <c r="K40" s="21" t="s">
        <v>12</v>
      </c>
      <c r="L40" s="22">
        <v>4.5</v>
      </c>
      <c r="M40" s="29"/>
      <c r="N40" s="33"/>
      <c r="O40" s="22" t="str">
        <f t="shared" ref="O40" si="8">IF(M40="","",L40*M40)</f>
        <v/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</row>
    <row r="41" spans="1:67" s="7" customFormat="1" ht="23.25" customHeight="1" x14ac:dyDescent="0.2">
      <c r="A41" s="34" t="s">
        <v>76</v>
      </c>
      <c r="B41" s="40"/>
      <c r="C41" s="36" t="s">
        <v>72</v>
      </c>
      <c r="D41" s="37">
        <v>5.2</v>
      </c>
      <c r="E41" s="38"/>
      <c r="F41" s="29"/>
      <c r="G41" s="37" t="str">
        <f t="shared" ref="G41" si="9">IF(F41="","",D41*F41/100)</f>
        <v/>
      </c>
      <c r="H41" s="6"/>
      <c r="I41" s="34"/>
      <c r="J41" s="35"/>
      <c r="K41" s="36" t="s">
        <v>77</v>
      </c>
      <c r="L41" s="37">
        <v>4.2</v>
      </c>
      <c r="M41" s="38"/>
      <c r="N41" s="29"/>
      <c r="O41" s="37" t="str">
        <f t="shared" ref="O41:O42" si="10">IF(N41="","",L41*N41/100)</f>
        <v/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</row>
    <row r="42" spans="1:67" s="7" customFormat="1" ht="23.25" customHeight="1" x14ac:dyDescent="0.2">
      <c r="A42" s="41"/>
      <c r="B42" s="40"/>
      <c r="C42" s="36" t="s">
        <v>73</v>
      </c>
      <c r="D42" s="37">
        <v>5.2</v>
      </c>
      <c r="E42" s="38"/>
      <c r="F42" s="29"/>
      <c r="G42" s="37" t="str">
        <f t="shared" ref="G42:G43" si="11">IF(F42="","",D42*F42/100)</f>
        <v/>
      </c>
      <c r="H42" s="6"/>
      <c r="I42" s="34" t="s">
        <v>58</v>
      </c>
      <c r="J42" s="35"/>
      <c r="K42" s="36" t="s">
        <v>77</v>
      </c>
      <c r="L42" s="37">
        <v>4.4000000000000004</v>
      </c>
      <c r="M42" s="38"/>
      <c r="N42" s="29"/>
      <c r="O42" s="37" t="str">
        <f t="shared" si="10"/>
        <v/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</row>
    <row r="43" spans="1:67" s="7" customFormat="1" ht="23.25" customHeight="1" x14ac:dyDescent="0.2">
      <c r="A43" s="41"/>
      <c r="B43" s="40"/>
      <c r="C43" s="36" t="s">
        <v>74</v>
      </c>
      <c r="D43" s="37">
        <v>5.2</v>
      </c>
      <c r="E43" s="38"/>
      <c r="F43" s="29"/>
      <c r="G43" s="37" t="str">
        <f t="shared" si="11"/>
        <v/>
      </c>
      <c r="H43" s="6"/>
      <c r="I43" s="19" t="s">
        <v>59</v>
      </c>
      <c r="J43" s="20"/>
      <c r="K43" s="21" t="s">
        <v>60</v>
      </c>
      <c r="L43" s="22">
        <v>5.9</v>
      </c>
      <c r="M43" s="29"/>
      <c r="N43" s="33"/>
      <c r="O43" s="22" t="str">
        <f t="shared" ref="O43" si="12">IF(M43="","",L43*M43)</f>
        <v/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</row>
    <row r="44" spans="1:67" s="7" customFormat="1" ht="18" customHeight="1" x14ac:dyDescent="0.2">
      <c r="A44" s="14" t="s">
        <v>13</v>
      </c>
      <c r="B44" s="14"/>
      <c r="C44" s="14"/>
      <c r="D44" s="15"/>
      <c r="E44" s="16"/>
      <c r="F44" s="16"/>
      <c r="G44" s="17"/>
      <c r="H44" s="6"/>
      <c r="I44" s="14" t="s">
        <v>82</v>
      </c>
      <c r="J44" s="14"/>
      <c r="K44" s="14"/>
      <c r="L44" s="27" t="s">
        <v>64</v>
      </c>
      <c r="M44" s="28" t="s">
        <v>65</v>
      </c>
      <c r="N44" s="16"/>
      <c r="O44" s="17" t="s">
        <v>25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</row>
    <row r="45" spans="1:67" s="7" customFormat="1" ht="23.25" customHeight="1" x14ac:dyDescent="0.2">
      <c r="A45" s="19" t="s">
        <v>12</v>
      </c>
      <c r="B45" s="20"/>
      <c r="C45" s="21" t="s">
        <v>11</v>
      </c>
      <c r="D45" s="22">
        <v>8.5</v>
      </c>
      <c r="E45" s="29"/>
      <c r="F45" s="33"/>
      <c r="G45" s="22" t="str">
        <f t="shared" ref="G45:G50" si="13">IF(E45="","",D45*E45)</f>
        <v/>
      </c>
      <c r="H45" s="6"/>
      <c r="I45" s="55" t="s">
        <v>35</v>
      </c>
      <c r="J45" s="39"/>
      <c r="K45" s="36" t="s">
        <v>36</v>
      </c>
      <c r="L45" s="37">
        <v>6.9</v>
      </c>
      <c r="M45" s="63"/>
      <c r="N45" s="29"/>
      <c r="O45" s="42" t="str">
        <f>IF(N45="","",L45*N45/100)</f>
        <v/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</row>
    <row r="46" spans="1:67" s="7" customFormat="1" ht="23.25" customHeight="1" x14ac:dyDescent="0.2">
      <c r="A46" s="19"/>
      <c r="B46" s="20"/>
      <c r="C46" s="21" t="s">
        <v>10</v>
      </c>
      <c r="D46" s="22">
        <v>8.5</v>
      </c>
      <c r="E46" s="59"/>
      <c r="F46" s="33"/>
      <c r="G46" s="22" t="str">
        <f t="shared" si="13"/>
        <v/>
      </c>
      <c r="H46" s="6"/>
      <c r="I46" s="55"/>
      <c r="J46" s="39"/>
      <c r="K46" s="36" t="s">
        <v>80</v>
      </c>
      <c r="L46" s="37">
        <v>6.9</v>
      </c>
      <c r="M46" s="63"/>
      <c r="N46" s="29"/>
      <c r="O46" s="42" t="str">
        <f t="shared" ref="O46:O65" si="14">IF(N46="","",L46*N46/100)</f>
        <v/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</row>
    <row r="47" spans="1:67" s="7" customFormat="1" ht="23.25" customHeight="1" x14ac:dyDescent="0.2">
      <c r="A47" s="19"/>
      <c r="B47" s="20"/>
      <c r="C47" s="21" t="s">
        <v>9</v>
      </c>
      <c r="D47" s="22">
        <v>8.5</v>
      </c>
      <c r="E47" s="59"/>
      <c r="F47" s="33"/>
      <c r="G47" s="22" t="str">
        <f t="shared" si="13"/>
        <v/>
      </c>
      <c r="H47" s="6"/>
      <c r="I47" s="54" t="s">
        <v>37</v>
      </c>
      <c r="J47" s="39"/>
      <c r="K47" s="36" t="s">
        <v>38</v>
      </c>
      <c r="L47" s="37">
        <v>5.9</v>
      </c>
      <c r="M47" s="63"/>
      <c r="N47" s="29"/>
      <c r="O47" s="42" t="str">
        <f t="shared" si="14"/>
        <v/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</row>
    <row r="48" spans="1:67" s="7" customFormat="1" ht="23.25" customHeight="1" x14ac:dyDescent="0.2">
      <c r="A48" s="19" t="s">
        <v>8</v>
      </c>
      <c r="B48" s="20"/>
      <c r="C48" s="21" t="s">
        <v>66</v>
      </c>
      <c r="D48" s="22">
        <v>12.6</v>
      </c>
      <c r="E48" s="59"/>
      <c r="F48" s="33"/>
      <c r="G48" s="22" t="str">
        <f t="shared" si="13"/>
        <v/>
      </c>
      <c r="H48" s="6"/>
      <c r="I48" s="54"/>
      <c r="J48" s="39"/>
      <c r="K48" s="36" t="s">
        <v>39</v>
      </c>
      <c r="L48" s="37">
        <v>5.9</v>
      </c>
      <c r="M48" s="63"/>
      <c r="N48" s="29"/>
      <c r="O48" s="42" t="str">
        <f t="shared" si="14"/>
        <v/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</row>
    <row r="49" spans="1:67" s="7" customFormat="1" ht="23.25" customHeight="1" x14ac:dyDescent="0.2">
      <c r="A49" s="19" t="s">
        <v>7</v>
      </c>
      <c r="B49" s="20"/>
      <c r="C49" s="21" t="s">
        <v>66</v>
      </c>
      <c r="D49" s="22">
        <v>20.8</v>
      </c>
      <c r="E49" s="59"/>
      <c r="F49" s="33"/>
      <c r="G49" s="22" t="str">
        <f t="shared" si="13"/>
        <v/>
      </c>
      <c r="H49" s="6"/>
      <c r="I49" s="54"/>
      <c r="J49" s="39"/>
      <c r="K49" s="36" t="s">
        <v>40</v>
      </c>
      <c r="L49" s="37">
        <v>5.9</v>
      </c>
      <c r="M49" s="63"/>
      <c r="N49" s="29"/>
      <c r="O49" s="42" t="str">
        <f t="shared" si="14"/>
        <v/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</row>
    <row r="50" spans="1:67" s="7" customFormat="1" ht="23.25" customHeight="1" x14ac:dyDescent="0.2">
      <c r="A50" s="19" t="s">
        <v>21</v>
      </c>
      <c r="B50" s="20"/>
      <c r="C50" s="21" t="s">
        <v>66</v>
      </c>
      <c r="D50" s="22">
        <v>41.4</v>
      </c>
      <c r="E50" s="59"/>
      <c r="F50" s="33"/>
      <c r="G50" s="22" t="str">
        <f t="shared" si="13"/>
        <v/>
      </c>
      <c r="H50" s="6"/>
      <c r="I50" s="54"/>
      <c r="J50" s="39"/>
      <c r="K50" s="36" t="s">
        <v>41</v>
      </c>
      <c r="L50" s="37">
        <v>5.9</v>
      </c>
      <c r="M50" s="63"/>
      <c r="N50" s="29"/>
      <c r="O50" s="42" t="str">
        <f t="shared" si="14"/>
        <v/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</row>
    <row r="51" spans="1:67" s="7" customFormat="1" ht="23.25" customHeight="1" x14ac:dyDescent="0.2">
      <c r="A51" s="34" t="s">
        <v>83</v>
      </c>
      <c r="B51" s="35"/>
      <c r="C51" s="36" t="s">
        <v>72</v>
      </c>
      <c r="D51" s="37">
        <v>7.7</v>
      </c>
      <c r="E51" s="38"/>
      <c r="F51" s="29"/>
      <c r="G51" s="37" t="str">
        <f t="shared" ref="G51:G53" si="15">IF(F51="","",D51*F51/100)</f>
        <v/>
      </c>
      <c r="H51" s="6"/>
      <c r="I51" s="54"/>
      <c r="J51" s="39"/>
      <c r="K51" s="36" t="s">
        <v>42</v>
      </c>
      <c r="L51" s="37">
        <v>5.9</v>
      </c>
      <c r="M51" s="63"/>
      <c r="N51" s="29"/>
      <c r="O51" s="42" t="str">
        <f t="shared" si="14"/>
        <v/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</row>
    <row r="52" spans="1:67" s="7" customFormat="1" ht="23.25" customHeight="1" x14ac:dyDescent="0.2">
      <c r="A52" s="34"/>
      <c r="B52" s="35"/>
      <c r="C52" s="36" t="s">
        <v>73</v>
      </c>
      <c r="D52" s="37">
        <v>7.7</v>
      </c>
      <c r="E52" s="38"/>
      <c r="F52" s="29"/>
      <c r="G52" s="37" t="str">
        <f t="shared" si="15"/>
        <v/>
      </c>
      <c r="H52" s="6"/>
      <c r="I52" s="54"/>
      <c r="J52" s="39"/>
      <c r="K52" s="36" t="s">
        <v>43</v>
      </c>
      <c r="L52" s="37">
        <v>5.9</v>
      </c>
      <c r="M52" s="63"/>
      <c r="N52" s="29"/>
      <c r="O52" s="42" t="str">
        <f t="shared" si="14"/>
        <v/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</row>
    <row r="53" spans="1:67" s="7" customFormat="1" ht="23.25" customHeight="1" x14ac:dyDescent="0.2">
      <c r="A53" s="34"/>
      <c r="B53" s="35"/>
      <c r="C53" s="36" t="s">
        <v>74</v>
      </c>
      <c r="D53" s="37">
        <v>7.7</v>
      </c>
      <c r="E53" s="38"/>
      <c r="F53" s="29"/>
      <c r="G53" s="37" t="str">
        <f t="shared" si="15"/>
        <v/>
      </c>
      <c r="H53" s="6"/>
      <c r="I53" s="54"/>
      <c r="J53" s="39"/>
      <c r="K53" s="36" t="s">
        <v>44</v>
      </c>
      <c r="L53" s="37">
        <v>5.9</v>
      </c>
      <c r="M53" s="63"/>
      <c r="N53" s="29"/>
      <c r="O53" s="42" t="str">
        <f t="shared" si="14"/>
        <v/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</row>
    <row r="54" spans="1:67" s="7" customFormat="1" ht="23.25" customHeight="1" x14ac:dyDescent="0.2">
      <c r="A54" s="14" t="s">
        <v>6</v>
      </c>
      <c r="B54" s="14"/>
      <c r="C54" s="14"/>
      <c r="D54" s="15"/>
      <c r="E54" s="16"/>
      <c r="F54" s="16"/>
      <c r="G54" s="17"/>
      <c r="H54" s="6"/>
      <c r="I54" s="54"/>
      <c r="J54" s="39"/>
      <c r="K54" s="36" t="s">
        <v>45</v>
      </c>
      <c r="L54" s="37">
        <v>5.9</v>
      </c>
      <c r="M54" s="63"/>
      <c r="N54" s="29"/>
      <c r="O54" s="42" t="str">
        <f t="shared" si="14"/>
        <v/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</row>
    <row r="55" spans="1:67" s="7" customFormat="1" ht="23.25" customHeight="1" x14ac:dyDescent="0.2">
      <c r="A55" s="19" t="s">
        <v>93</v>
      </c>
      <c r="B55" s="20"/>
      <c r="C55" s="21" t="s">
        <v>66</v>
      </c>
      <c r="D55" s="22">
        <v>5</v>
      </c>
      <c r="E55" s="29"/>
      <c r="F55" s="33"/>
      <c r="G55" s="22" t="str">
        <f>IF(E55="","",D55*E55)</f>
        <v/>
      </c>
      <c r="H55" s="6"/>
      <c r="I55" s="54"/>
      <c r="J55" s="39"/>
      <c r="K55" s="36" t="s">
        <v>49</v>
      </c>
      <c r="L55" s="37">
        <v>5.9</v>
      </c>
      <c r="M55" s="63"/>
      <c r="N55" s="29"/>
      <c r="O55" s="42" t="str">
        <f t="shared" si="14"/>
        <v/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</row>
    <row r="56" spans="1:67" s="7" customFormat="1" ht="23.25" customHeight="1" x14ac:dyDescent="0.2">
      <c r="A56" s="19" t="s">
        <v>5</v>
      </c>
      <c r="B56" s="20"/>
      <c r="C56" s="21" t="s">
        <v>66</v>
      </c>
      <c r="D56" s="22">
        <v>10.5</v>
      </c>
      <c r="E56" s="29"/>
      <c r="F56" s="33"/>
      <c r="G56" s="22" t="str">
        <f>IF(E56="","",D56*E56)</f>
        <v/>
      </c>
      <c r="H56" s="6"/>
      <c r="I56" s="54"/>
      <c r="J56" s="39"/>
      <c r="K56" s="36" t="s">
        <v>46</v>
      </c>
      <c r="L56" s="37">
        <v>5.9</v>
      </c>
      <c r="M56" s="63"/>
      <c r="N56" s="29"/>
      <c r="O56" s="42" t="str">
        <f t="shared" si="14"/>
        <v/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</row>
    <row r="57" spans="1:67" s="7" customFormat="1" ht="23.25" customHeight="1" x14ac:dyDescent="0.2">
      <c r="A57" s="19" t="s">
        <v>4</v>
      </c>
      <c r="B57" s="20"/>
      <c r="C57" s="21" t="s">
        <v>66</v>
      </c>
      <c r="D57" s="22">
        <v>15.3</v>
      </c>
      <c r="E57" s="29"/>
      <c r="F57" s="33"/>
      <c r="G57" s="22" t="str">
        <f>IF(E57="","",D57*E57)</f>
        <v/>
      </c>
      <c r="H57" s="6"/>
      <c r="I57" s="47" t="s">
        <v>51</v>
      </c>
      <c r="J57" s="39"/>
      <c r="K57" s="36" t="s">
        <v>47</v>
      </c>
      <c r="L57" s="37">
        <v>5.9</v>
      </c>
      <c r="M57" s="63"/>
      <c r="N57" s="59"/>
      <c r="O57" s="42" t="str">
        <f t="shared" si="14"/>
        <v/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  <row r="58" spans="1:67" s="7" customFormat="1" ht="23.25" customHeight="1" x14ac:dyDescent="0.2">
      <c r="A58" s="19" t="s">
        <v>3</v>
      </c>
      <c r="B58" s="20"/>
      <c r="C58" s="21" t="s">
        <v>66</v>
      </c>
      <c r="D58" s="22">
        <v>20.5</v>
      </c>
      <c r="E58" s="29"/>
      <c r="F58" s="33"/>
      <c r="G58" s="22" t="str">
        <f>IF(E58="","",D58*E58)</f>
        <v/>
      </c>
      <c r="H58" s="6"/>
      <c r="I58" s="48"/>
      <c r="J58" s="39"/>
      <c r="K58" s="36" t="s">
        <v>39</v>
      </c>
      <c r="L58" s="37">
        <v>5.9</v>
      </c>
      <c r="M58" s="63"/>
      <c r="N58" s="59"/>
      <c r="O58" s="42" t="str">
        <f t="shared" si="14"/>
        <v/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</row>
    <row r="59" spans="1:67" s="7" customFormat="1" ht="23.25" customHeight="1" x14ac:dyDescent="0.2">
      <c r="A59" s="19" t="s">
        <v>2</v>
      </c>
      <c r="B59" s="20"/>
      <c r="C59" s="21" t="s">
        <v>66</v>
      </c>
      <c r="D59" s="22">
        <v>30.5</v>
      </c>
      <c r="E59" s="29"/>
      <c r="F59" s="33"/>
      <c r="G59" s="22" t="str">
        <f t="shared" ref="G59" si="16">IF(E59="","",D59*E59)</f>
        <v/>
      </c>
      <c r="H59" s="6"/>
      <c r="I59" s="48"/>
      <c r="J59" s="39"/>
      <c r="K59" s="36" t="s">
        <v>48</v>
      </c>
      <c r="L59" s="37">
        <v>5.9</v>
      </c>
      <c r="M59" s="63"/>
      <c r="N59" s="59"/>
      <c r="O59" s="42" t="str">
        <f t="shared" si="14"/>
        <v/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</row>
    <row r="60" spans="1:67" s="7" customFormat="1" ht="23.25" customHeight="1" x14ac:dyDescent="0.2">
      <c r="A60" s="34" t="s">
        <v>84</v>
      </c>
      <c r="B60" s="35"/>
      <c r="C60" s="36" t="s">
        <v>34</v>
      </c>
      <c r="D60" s="37">
        <v>6.3</v>
      </c>
      <c r="E60" s="38"/>
      <c r="F60" s="29"/>
      <c r="G60" s="37" t="str">
        <f t="shared" ref="G60" si="17">IF(F60="","",D60*F60/100)</f>
        <v/>
      </c>
      <c r="H60" s="6"/>
      <c r="I60" s="48"/>
      <c r="J60" s="39"/>
      <c r="K60" s="36" t="s">
        <v>49</v>
      </c>
      <c r="L60" s="37">
        <v>5.9</v>
      </c>
      <c r="M60" s="63"/>
      <c r="N60" s="59"/>
      <c r="O60" s="42" t="str">
        <f t="shared" si="14"/>
        <v/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</row>
    <row r="61" spans="1:67" s="7" customFormat="1" ht="23.25" customHeight="1" x14ac:dyDescent="0.2">
      <c r="A61" s="14" t="s">
        <v>1</v>
      </c>
      <c r="B61" s="14"/>
      <c r="C61" s="14"/>
      <c r="D61" s="15"/>
      <c r="E61" s="16"/>
      <c r="F61" s="16"/>
      <c r="G61" s="17"/>
      <c r="H61" s="6"/>
      <c r="I61" s="48"/>
      <c r="J61" s="39"/>
      <c r="K61" s="36" t="s">
        <v>50</v>
      </c>
      <c r="L61" s="37">
        <v>5.9</v>
      </c>
      <c r="M61" s="63"/>
      <c r="N61" s="59"/>
      <c r="O61" s="42" t="str">
        <f t="shared" si="14"/>
        <v/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</row>
    <row r="62" spans="1:67" s="7" customFormat="1" ht="23.25" customHeight="1" x14ac:dyDescent="0.2">
      <c r="A62" s="19" t="s">
        <v>94</v>
      </c>
      <c r="B62" s="20"/>
      <c r="C62" s="21" t="s">
        <v>66</v>
      </c>
      <c r="D62" s="22">
        <v>9.9</v>
      </c>
      <c r="E62" s="29"/>
      <c r="F62" s="33"/>
      <c r="G62" s="22" t="str">
        <f>IF(E62="","",D62*E62)</f>
        <v/>
      </c>
      <c r="H62" s="6"/>
      <c r="I62" s="49"/>
      <c r="J62" s="39"/>
      <c r="K62" s="36" t="s">
        <v>40</v>
      </c>
      <c r="L62" s="37">
        <v>5.9</v>
      </c>
      <c r="M62" s="63"/>
      <c r="N62" s="59"/>
      <c r="O62" s="42" t="str">
        <f t="shared" si="14"/>
        <v/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</row>
    <row r="63" spans="1:67" s="7" customFormat="1" ht="23.25" customHeight="1" x14ac:dyDescent="0.2">
      <c r="A63" s="19" t="s">
        <v>22</v>
      </c>
      <c r="B63" s="20"/>
      <c r="C63" s="21" t="s">
        <v>66</v>
      </c>
      <c r="D63" s="22">
        <v>21.2</v>
      </c>
      <c r="E63" s="29"/>
      <c r="F63" s="33"/>
      <c r="G63" s="22" t="str">
        <f>IF(E63="","",D63*E63)</f>
        <v/>
      </c>
      <c r="H63" s="6"/>
      <c r="I63" s="47" t="s">
        <v>52</v>
      </c>
      <c r="J63" s="39"/>
      <c r="K63" s="36" t="s">
        <v>40</v>
      </c>
      <c r="L63" s="37">
        <v>5.9</v>
      </c>
      <c r="M63" s="63"/>
      <c r="N63" s="59"/>
      <c r="O63" s="42" t="str">
        <f t="shared" si="14"/>
        <v/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</row>
    <row r="64" spans="1:67" s="7" customFormat="1" ht="23.25" customHeight="1" x14ac:dyDescent="0.2">
      <c r="A64" s="19" t="s">
        <v>0</v>
      </c>
      <c r="B64" s="20"/>
      <c r="C64" s="21" t="s">
        <v>66</v>
      </c>
      <c r="D64" s="22">
        <v>31.8</v>
      </c>
      <c r="E64" s="29"/>
      <c r="F64" s="33"/>
      <c r="G64" s="22" t="str">
        <f>IF(E64="","",D64*E64)</f>
        <v/>
      </c>
      <c r="H64" s="6"/>
      <c r="I64" s="48"/>
      <c r="J64" s="39"/>
      <c r="K64" s="36" t="s">
        <v>39</v>
      </c>
      <c r="L64" s="37">
        <v>5.9</v>
      </c>
      <c r="M64" s="63"/>
      <c r="N64" s="59"/>
      <c r="O64" s="42" t="str">
        <f t="shared" si="14"/>
        <v/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</row>
    <row r="65" spans="1:15" s="6" customFormat="1" ht="24" customHeight="1" thickBot="1" x14ac:dyDescent="0.25">
      <c r="D65" s="10"/>
      <c r="I65" s="49"/>
      <c r="J65" s="39"/>
      <c r="K65" s="36" t="s">
        <v>50</v>
      </c>
      <c r="L65" s="37">
        <v>5.9</v>
      </c>
      <c r="M65" s="63"/>
      <c r="N65" s="59"/>
      <c r="O65" s="42" t="str">
        <f t="shared" si="14"/>
        <v/>
      </c>
    </row>
    <row r="66" spans="1:15" s="6" customFormat="1" ht="18.75" x14ac:dyDescent="0.25">
      <c r="A66" s="30" t="s">
        <v>61</v>
      </c>
      <c r="D66" s="10"/>
      <c r="M66" s="60" t="str">
        <f>IF(SUM(M45:M65)=0,"","prix selon poids réel de tablettes")</f>
        <v/>
      </c>
      <c r="N66" s="46" t="s">
        <v>78</v>
      </c>
      <c r="O66" s="32">
        <f>SUM(G18:G64)+SUM(O25:O64)</f>
        <v>0</v>
      </c>
    </row>
    <row r="67" spans="1:15" s="8" customFormat="1" ht="34.5" customHeight="1" thickBot="1" x14ac:dyDescent="0.3">
      <c r="B67" s="11"/>
      <c r="E67" s="50" t="s">
        <v>30</v>
      </c>
      <c r="F67" s="50"/>
      <c r="G67" s="50"/>
      <c r="M67" s="61"/>
      <c r="N67" s="46"/>
      <c r="O67" s="62" t="str">
        <f>IF(M66="","","+ prix tablettes selon poids réel")</f>
        <v/>
      </c>
    </row>
    <row r="68" spans="1:15" s="1" customFormat="1" x14ac:dyDescent="0.25">
      <c r="A68" s="3"/>
      <c r="B68" s="3"/>
    </row>
    <row r="69" spans="1:15" s="1" customFormat="1" x14ac:dyDescent="0.25">
      <c r="A69" s="3"/>
      <c r="B69" s="3"/>
    </row>
    <row r="70" spans="1:15" s="1" customFormat="1" x14ac:dyDescent="0.25"/>
    <row r="71" spans="1:15" s="1" customFormat="1" x14ac:dyDescent="0.25">
      <c r="A71" s="3"/>
      <c r="B71" s="3"/>
    </row>
    <row r="72" spans="1:15" s="1" customFormat="1" x14ac:dyDescent="0.25">
      <c r="A72" s="3"/>
      <c r="B72" s="3"/>
    </row>
    <row r="73" spans="1:15" s="1" customFormat="1" x14ac:dyDescent="0.25">
      <c r="A73" s="3"/>
      <c r="B73" s="3"/>
    </row>
    <row r="74" spans="1:15" s="1" customFormat="1" x14ac:dyDescent="0.25">
      <c r="A74" s="3"/>
      <c r="B74" s="3"/>
    </row>
    <row r="75" spans="1:15" s="1" customFormat="1" x14ac:dyDescent="0.25">
      <c r="A75" s="3"/>
      <c r="B75" s="3"/>
    </row>
    <row r="76" spans="1:15" s="1" customFormat="1" x14ac:dyDescent="0.25">
      <c r="A76" s="3"/>
      <c r="B76" s="3"/>
    </row>
    <row r="77" spans="1:15" s="1" customFormat="1" x14ac:dyDescent="0.25">
      <c r="A77" s="3"/>
      <c r="B77" s="3"/>
    </row>
    <row r="78" spans="1:15" s="1" customFormat="1" x14ac:dyDescent="0.25">
      <c r="A78" s="3"/>
      <c r="B78" s="3"/>
    </row>
    <row r="79" spans="1:15" s="1" customFormat="1" x14ac:dyDescent="0.25">
      <c r="A79" s="3"/>
      <c r="B79" s="3"/>
    </row>
    <row r="80" spans="1:15" s="1" customFormat="1" x14ac:dyDescent="0.25">
      <c r="A80" s="3"/>
      <c r="B80" s="3"/>
    </row>
    <row r="81" spans="1:2" s="1" customFormat="1" x14ac:dyDescent="0.25">
      <c r="A81" s="3"/>
      <c r="B81" s="3"/>
    </row>
    <row r="82" spans="1:2" s="1" customFormat="1" x14ac:dyDescent="0.25">
      <c r="A82" s="3"/>
      <c r="B82" s="3"/>
    </row>
  </sheetData>
  <sheetProtection algorithmName="SHA-512" hashValue="hObfRe+JQrWf/siDPHyj0C7S0xb+UthT6HtQiXBpe2EtxdQqArjPdYFBaHqCxFr7LwIAT4td9J5A9uvL1kSeYg==" saltValue="3l+uW/Qe4uaXVnwwKPUYmg==" spinCount="100000" sheet="1" objects="1" scenarios="1"/>
  <protectedRanges>
    <protectedRange sqref="E38:E40 F41:F43 E45:E50 F51:F53 F60 M38 M40 N41:N42 M43 E55:E59 E62:E64 M45:N65" name="Plage3"/>
    <protectedRange sqref="E18:E23 N21:N23 E28:E35 M25:M30 M39 M18:M20 F24:F26 M32:M35" name="Plage2"/>
    <protectedRange sqref="C7:G10 C12 J7" name="Plage1"/>
  </protectedRanges>
  <mergeCells count="20">
    <mergeCell ref="I16:K16"/>
    <mergeCell ref="A11:G11"/>
    <mergeCell ref="C12:G14"/>
    <mergeCell ref="J7:O14"/>
    <mergeCell ref="A16:C16"/>
    <mergeCell ref="C7:G7"/>
    <mergeCell ref="C8:G8"/>
    <mergeCell ref="C9:G9"/>
    <mergeCell ref="C10:G10"/>
    <mergeCell ref="A28:A29"/>
    <mergeCell ref="A32:A33"/>
    <mergeCell ref="N66:N67"/>
    <mergeCell ref="I57:I62"/>
    <mergeCell ref="I63:I65"/>
    <mergeCell ref="E67:G67"/>
    <mergeCell ref="A36:C36"/>
    <mergeCell ref="I47:I56"/>
    <mergeCell ref="I45:I46"/>
    <mergeCell ref="I36:K36"/>
    <mergeCell ref="M66:M67"/>
  </mergeCells>
  <printOptions horizontalCentered="1" verticalCentered="1"/>
  <pageMargins left="0" right="0" top="0" bottom="0" header="0" footer="0"/>
  <pageSetup paperSize="9" scale="77" fitToHeight="2" orientation="landscape" r:id="rId1"/>
  <rowBreaks count="1" manualBreakCount="1">
    <brk id="3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2025-02-22T14:18:27Z</cp:lastPrinted>
  <dcterms:created xsi:type="dcterms:W3CDTF">2024-02-07T20:33:27Z</dcterms:created>
  <dcterms:modified xsi:type="dcterms:W3CDTF">2025-02-26T15:10:35Z</dcterms:modified>
</cp:coreProperties>
</file>